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Hovedtal med noter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<sst xmlns="http://schemas.openxmlformats.org/spreadsheetml/2006/main" count="84" uniqueCount="81">
  <si>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Budget</t>
  </si>
  <si>
    <t>Forbrug</t>
  </si>
  <si>
    <t>Restbudget</t>
  </si>
  <si>
    <t xml:space="preserve">  Off. Toiletter</t>
  </si>
  <si>
    <t xml:space="preserve">  Strandrensning</t>
  </si>
  <si>
    <t xml:space="preserve">  Driftsbygninger og pladser</t>
  </si>
  <si>
    <t xml:space="preserve">  Vintertjeneste</t>
  </si>
  <si>
    <t xml:space="preserve">  Gr. områder og naturpladser</t>
  </si>
  <si>
    <t>Indenfor rammen</t>
  </si>
  <si>
    <t>Udenfor rammen</t>
  </si>
  <si>
    <t>Samlet budget afd. 501 indenfor</t>
  </si>
  <si>
    <t>Samlet budget afd. 501 udenfor</t>
  </si>
  <si>
    <t xml:space="preserve">  Fælles formål (Arb.skadeforsikringer)</t>
  </si>
  <si>
    <t>Børn og Undervisning</t>
  </si>
  <si>
    <t>Økonomiudvalg - Rådhuse</t>
  </si>
  <si>
    <t>Gr. områder og naturpladser</t>
  </si>
  <si>
    <t>Off. Toiletter</t>
  </si>
  <si>
    <t>Vedligehold vandløb incl. Naturpleje</t>
  </si>
  <si>
    <t>Vejvedligeholdelse</t>
  </si>
  <si>
    <t>Driftsbygninger og pladser</t>
  </si>
  <si>
    <t>Slidlag</t>
  </si>
  <si>
    <t xml:space="preserve">Fælles formål </t>
  </si>
  <si>
    <t>Maskinafdelingen</t>
  </si>
  <si>
    <t xml:space="preserve">Total i alt </t>
  </si>
  <si>
    <t>Ledelse og administration</t>
  </si>
  <si>
    <t>03 Udvalget for Plan og Teknik</t>
  </si>
  <si>
    <t>Vejvandsbidrag</t>
  </si>
  <si>
    <t>Arbejde for fremmed regning</t>
  </si>
  <si>
    <t>Strategipuljen</t>
  </si>
  <si>
    <t>Nødhjælpsposter incl. olieforurening</t>
  </si>
  <si>
    <t>Note</t>
  </si>
  <si>
    <t>1)</t>
  </si>
  <si>
    <t>2)</t>
  </si>
  <si>
    <t>3)</t>
  </si>
  <si>
    <t>4)</t>
  </si>
  <si>
    <t>5)</t>
  </si>
  <si>
    <t>Disp.</t>
  </si>
  <si>
    <t>6)</t>
  </si>
  <si>
    <t>7)</t>
  </si>
  <si>
    <t>8)</t>
  </si>
  <si>
    <t>9)</t>
  </si>
  <si>
    <t>10)</t>
  </si>
  <si>
    <t xml:space="preserve">       </t>
  </si>
  <si>
    <t>UDENFOR RAMMEN</t>
  </si>
  <si>
    <t>INDENFOR RAMMEN</t>
  </si>
  <si>
    <t xml:space="preserve">Note 8)  Forbruget har de seneste år været større end budgettet. </t>
  </si>
  <si>
    <t>11)</t>
  </si>
  <si>
    <t xml:space="preserve">Note  1) Forbruget på alm. vedligeholdelse af off. toiletter har været konstant. </t>
  </si>
  <si>
    <t xml:space="preserve">             I 2012 var der en omkostning på 824.436 kr. til etablering af betalingstoilletter.</t>
  </si>
  <si>
    <t xml:space="preserve">Note  2) Merforbrug på 1.6 mio. kr. skyldes overført mindreforbrug på 0.3 mio. kr. fra 2011, </t>
  </si>
  <si>
    <t xml:space="preserve">             manglende udfakturering bl.a. til Team Natur og Park på 0,4 mio. kr. , samt </t>
  </si>
  <si>
    <t xml:space="preserve">             Disse forhold forklarer 1.1 mio. kr. </t>
  </si>
  <si>
    <t xml:space="preserve">             manglende besparelse i f.m. sparekataloget: Ikke indhentet besparelse på 0,4 mio. kr. </t>
  </si>
  <si>
    <t xml:space="preserve">             på 140.000 kr.  Tambours Have har også haft færre besøgende i 2012.</t>
  </si>
  <si>
    <t>Note  3) Vandløbsvedligeholdelsen er rimelig konstant og rammer med rimelighed budgettet.</t>
  </si>
  <si>
    <t xml:space="preserve">Note  4) Mindreforbruget skyldes udsættelse af planlagte maskinindkøb samt større  </t>
  </si>
  <si>
    <t xml:space="preserve">             maskinpriser er reduceret og mindre mandskab til at betjene dem.</t>
  </si>
  <si>
    <t>Note  5) Merforbruget skyldes sæsonudsving i forbindelse med vintertjenesten.</t>
  </si>
  <si>
    <t xml:space="preserve">             Dette viser sig især på kontoen for vedligeholdelse af asfaltveje, som er overskredet</t>
  </si>
  <si>
    <t xml:space="preserve">             med 1.7 mio. kr.,samt rabatter og vejafvanding som er overskredet med 1,5 mio. kr..</t>
  </si>
  <si>
    <t xml:space="preserve">             Endvidere har serviceopgaver beløbet sig til ca. ½ mio. mere end budgetteret.</t>
  </si>
  <si>
    <t xml:space="preserve">             Vejvandsbidrag?</t>
  </si>
  <si>
    <t xml:space="preserve">             Underskuddet på arbejde for fremmed regning skyldes en nedgang i affræsninger.</t>
  </si>
  <si>
    <t xml:space="preserve">             Indtjening 2011: 656.213 kr. og 2012: 307.969 kr. = en forskel på 348.244 kr.</t>
  </si>
  <si>
    <t>Note   7) Merforbruget skyldes uforudset funktionsudbud på 1.717.529 kr. fra Pankas</t>
  </si>
  <si>
    <t>Note  9) Forbruget har de seneste år være mindre end budgettet.</t>
  </si>
  <si>
    <t xml:space="preserve">Note 10) Forbruget har de seneste år været større end budgettet. </t>
  </si>
  <si>
    <t xml:space="preserve">              I forbindelse med ændring til indenfor rammen justeres forbruget til det faktiske.</t>
  </si>
  <si>
    <t xml:space="preserve">              Herudover har der i 2011 været en større energirenovering, som nu vil få fuld effekt.</t>
  </si>
  <si>
    <t>Note 11) Vintertjenesten er budgetteret for lavt. En almindelig dansk vinter koster ca. 12 mio.kr.</t>
  </si>
  <si>
    <t xml:space="preserve">              Oversigt over de seneste års forbrug fremgår af dok. nr. 768173</t>
  </si>
  <si>
    <t>Note  6) I forbindelse med sammenlægning af materielgårde har der været ekstra omkostninger.</t>
  </si>
  <si>
    <t xml:space="preserve">              Disse er nedbragt jævnt over årene. Resultat 2010 = -952.231 kr.</t>
  </si>
  <si>
    <t xml:space="preserve">              Resultat 2011 = -594.015 kr. . I 2013 forventes forbruget at svare til budgettet.</t>
  </si>
  <si>
    <t xml:space="preserve">             Udgiften indeholder også udgift til renovering og ekstra rengøring i sommerperioden.</t>
  </si>
  <si>
    <t xml:space="preserve">             Da etableringen først  sker sidst på året, er der ikke indtægter i 2012.</t>
  </si>
  <si>
    <t xml:space="preserve">             Minibyen har haft et merforbrug på 0,2 mio. kr. , hvilket bl.a. skyldes et indtægtstab</t>
  </si>
  <si>
    <t xml:space="preserve">             I 2012 blev der overført 750.000 kr. til oprensning af søer. Arbejdet er ikke færdig.</t>
  </si>
  <si>
    <t xml:space="preserve">             maskinindtægter. I 2013 vil indtægterne ligge meget tæt på budgettet, idet</t>
  </si>
  <si>
    <t xml:space="preserve">               I forbindelse med ændring til indenfor rammen justeres budgettet til det faktiske forbrug.</t>
  </si>
  <si>
    <t>Regnskab 2012 med noter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</si>
</sst>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_(&quot;kr&quot;\ * #,##0.000_);_(&quot;kr&quot;\ * \(#,##0.000\);_(&quot;kr&quot;\ * &quot;-&quot;??_);_(@_)"/>
    <numFmt numFmtId="174" formatCode="_(&quot;kr&quot;\ * #,##0.0000_);_(&quot;kr&quot;\ * \(#,##0.0000\);_(&quot;kr&quot;\ * &quot;-&quot;??_);_(@_)"/>
    <numFmt numFmtId="175" formatCode="_(&quot;kr&quot;\ * #,##0.0_);_(&quot;kr&quot;\ * \(#,##0.0\);_(&quot;kr&quot;\ * &quot;-&quot;??_);_(@_)"/>
    <numFmt numFmtId="176" formatCode="_(&quot;kr&quot;\ * #,##0_);_(&quot;kr&quot;\ * \(#,##0\);_(&quot;kr&quot;\ * &quot;-&quot;??_);_(@_)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40">
      <selection activeCell="A6" sqref="A6"/>
    </sheetView>
  </sheetViews>
  <sheetFormatPr defaultColWidth="9.140625" defaultRowHeight="12.75"/>
  <cols>
    <col min="1" max="1" width="31.8515625" style="0" customWidth="1"/>
    <col min="2" max="2" width="11.421875" style="0" customWidth="1"/>
    <col min="3" max="3" width="6.57421875" style="0" customWidth="1"/>
    <col min="4" max="4" width="11.57421875" style="0" customWidth="1"/>
    <col min="5" max="5" width="16.28125" style="0" customWidth="1"/>
    <col min="6" max="6" width="10.28125" style="13" customWidth="1"/>
  </cols>
  <sheetData>
    <row r="1" ht="20.25">
      <c r="A1" s="2" t="s">
        <v>80</v>
      </c>
    </row>
    <row r="3" spans="1:6" ht="12.75">
      <c r="A3" s="7" t="s">
        <v>8</v>
      </c>
      <c r="B3" s="3" t="s">
        <v>0</v>
      </c>
      <c r="C3" s="3" t="s">
        <v>36</v>
      </c>
      <c r="D3" s="3" t="s">
        <v>1</v>
      </c>
      <c r="E3" s="3" t="s">
        <v>2</v>
      </c>
      <c r="F3" s="3" t="s">
        <v>30</v>
      </c>
    </row>
    <row r="4" spans="2:5" ht="12.75">
      <c r="B4" s="1"/>
      <c r="C4" s="1"/>
      <c r="D4" s="1"/>
      <c r="E4" s="1"/>
    </row>
    <row r="5" spans="1:5" ht="12.75">
      <c r="A5" s="4" t="s">
        <v>25</v>
      </c>
      <c r="B5" s="5">
        <f>SUM(B6:B20)</f>
        <v>64948470</v>
      </c>
      <c r="C5" s="5"/>
      <c r="D5" s="5">
        <f>SUM(D6:D20)</f>
        <v>69415184</v>
      </c>
      <c r="E5" s="5">
        <f aca="true" t="shared" si="0" ref="E5:E20">SUM(B5-C5-D5)</f>
        <v>-4466714</v>
      </c>
    </row>
    <row r="6" spans="1:6" ht="12.75">
      <c r="A6" s="10" t="s">
        <v>16</v>
      </c>
      <c r="B6" s="1">
        <v>1624273</v>
      </c>
      <c r="C6" s="1"/>
      <c r="D6" s="1">
        <v>2198924</v>
      </c>
      <c r="E6" s="6">
        <f t="shared" si="0"/>
        <v>-574651</v>
      </c>
      <c r="F6" s="13" t="s">
        <v>31</v>
      </c>
    </row>
    <row r="7" spans="1:6" ht="12.75">
      <c r="A7" s="10" t="s">
        <v>15</v>
      </c>
      <c r="B7" s="1">
        <v>10686212</v>
      </c>
      <c r="C7" s="1"/>
      <c r="D7" s="1">
        <v>12314320</v>
      </c>
      <c r="E7" s="6">
        <f t="shared" si="0"/>
        <v>-1628108</v>
      </c>
      <c r="F7" s="13" t="s">
        <v>32</v>
      </c>
    </row>
    <row r="8" spans="1:5" ht="12.75">
      <c r="A8" s="10" t="s">
        <v>14</v>
      </c>
      <c r="B8" s="1">
        <v>446362</v>
      </c>
      <c r="C8" s="1"/>
      <c r="D8" s="1">
        <v>351675</v>
      </c>
      <c r="E8" s="6">
        <f t="shared" si="0"/>
        <v>94687</v>
      </c>
    </row>
    <row r="9" spans="1:5" ht="12.75">
      <c r="A9" s="10" t="s">
        <v>13</v>
      </c>
      <c r="B9" s="1">
        <v>661400</v>
      </c>
      <c r="C9" s="1"/>
      <c r="D9" s="1">
        <v>697902</v>
      </c>
      <c r="E9" s="6">
        <f t="shared" si="0"/>
        <v>-36502</v>
      </c>
    </row>
    <row r="10" spans="1:6" ht="12.75">
      <c r="A10" s="10" t="s">
        <v>17</v>
      </c>
      <c r="B10" s="1">
        <v>6082504</v>
      </c>
      <c r="C10" s="1"/>
      <c r="D10" s="1">
        <v>5465075</v>
      </c>
      <c r="E10" s="6">
        <f t="shared" si="0"/>
        <v>617429</v>
      </c>
      <c r="F10" s="13" t="s">
        <v>33</v>
      </c>
    </row>
    <row r="11" spans="1:5" ht="12.75">
      <c r="A11" s="10" t="s">
        <v>29</v>
      </c>
      <c r="B11" s="1">
        <v>202122</v>
      </c>
      <c r="C11" s="1"/>
      <c r="D11" s="1">
        <v>144400</v>
      </c>
      <c r="E11" s="6">
        <f t="shared" si="0"/>
        <v>57722</v>
      </c>
    </row>
    <row r="12" spans="1:5" ht="12.75">
      <c r="A12" s="10" t="s">
        <v>21</v>
      </c>
      <c r="B12" s="1">
        <v>1388710</v>
      </c>
      <c r="C12" s="1"/>
      <c r="D12" s="1">
        <v>1229811</v>
      </c>
      <c r="E12" s="6">
        <f t="shared" si="0"/>
        <v>158899</v>
      </c>
    </row>
    <row r="13" spans="1:6" ht="12.75">
      <c r="A13" s="10" t="s">
        <v>22</v>
      </c>
      <c r="B13" s="1">
        <v>1338243</v>
      </c>
      <c r="C13" s="1"/>
      <c r="D13" s="1">
        <v>-279225</v>
      </c>
      <c r="E13" s="6">
        <f t="shared" si="0"/>
        <v>1617468</v>
      </c>
      <c r="F13" s="13" t="s">
        <v>34</v>
      </c>
    </row>
    <row r="14" spans="1:5" ht="12.75">
      <c r="A14" s="10" t="s">
        <v>24</v>
      </c>
      <c r="B14" s="1">
        <v>2274748</v>
      </c>
      <c r="C14" s="1"/>
      <c r="D14" s="1">
        <v>1601675</v>
      </c>
      <c r="E14" s="6">
        <f t="shared" si="0"/>
        <v>673073</v>
      </c>
    </row>
    <row r="15" spans="1:5" ht="12.75">
      <c r="A15" s="10" t="s">
        <v>28</v>
      </c>
      <c r="B15" s="1">
        <v>425000</v>
      </c>
      <c r="C15" s="1"/>
      <c r="D15" s="1">
        <v>0</v>
      </c>
      <c r="E15" s="6">
        <f t="shared" si="0"/>
        <v>425000</v>
      </c>
    </row>
    <row r="16" spans="1:6" ht="12.75">
      <c r="A16" s="10" t="s">
        <v>18</v>
      </c>
      <c r="B16" s="1">
        <v>18975121</v>
      </c>
      <c r="C16" s="1"/>
      <c r="D16" s="1">
        <v>22263264</v>
      </c>
      <c r="E16" s="6">
        <f t="shared" si="0"/>
        <v>-3288143</v>
      </c>
      <c r="F16" s="13" t="s">
        <v>35</v>
      </c>
    </row>
    <row r="17" spans="1:6" ht="12.75">
      <c r="A17" s="10" t="s">
        <v>27</v>
      </c>
      <c r="B17" s="1">
        <v>-744650</v>
      </c>
      <c r="C17" s="1"/>
      <c r="D17" s="1">
        <v>-331843</v>
      </c>
      <c r="E17" s="6">
        <f t="shared" si="0"/>
        <v>-412807</v>
      </c>
      <c r="F17" s="13" t="s">
        <v>35</v>
      </c>
    </row>
    <row r="18" spans="1:5" ht="12.75">
      <c r="A18" s="10" t="s">
        <v>26</v>
      </c>
      <c r="B18" s="1">
        <v>3745069</v>
      </c>
      <c r="C18" s="1"/>
      <c r="D18" s="1">
        <v>3716746</v>
      </c>
      <c r="E18" s="6">
        <f t="shared" si="0"/>
        <v>28323</v>
      </c>
    </row>
    <row r="19" spans="1:6" ht="12.75">
      <c r="A19" s="10" t="s">
        <v>19</v>
      </c>
      <c r="B19" s="1">
        <v>796045</v>
      </c>
      <c r="C19" s="1"/>
      <c r="D19" s="1">
        <v>1106508</v>
      </c>
      <c r="E19" s="6">
        <f t="shared" si="0"/>
        <v>-310463</v>
      </c>
      <c r="F19" s="14" t="s">
        <v>37</v>
      </c>
    </row>
    <row r="20" spans="1:6" ht="12.75">
      <c r="A20" s="10" t="s">
        <v>20</v>
      </c>
      <c r="B20" s="1">
        <v>17047311</v>
      </c>
      <c r="C20" s="1"/>
      <c r="D20" s="1">
        <v>18935952</v>
      </c>
      <c r="E20" s="6">
        <f t="shared" si="0"/>
        <v>-1888641</v>
      </c>
      <c r="F20" s="14" t="s">
        <v>38</v>
      </c>
    </row>
    <row r="21" spans="2:5" ht="12.75">
      <c r="B21" s="1"/>
      <c r="C21" s="1"/>
      <c r="D21" s="1"/>
      <c r="E21" s="1"/>
    </row>
    <row r="22" spans="1:5" ht="12.75">
      <c r="A22" s="11" t="s">
        <v>10</v>
      </c>
      <c r="B22" s="12">
        <f>SUM(B6:B21)</f>
        <v>64948470</v>
      </c>
      <c r="C22" s="12"/>
      <c r="D22" s="12">
        <f>SUM(D6:D21)</f>
        <v>69415184</v>
      </c>
      <c r="E22" s="12">
        <f>SUM(B22-C22-D22)</f>
        <v>-4466714</v>
      </c>
    </row>
    <row r="23" spans="2:5" ht="12.75">
      <c r="B23" s="1"/>
      <c r="C23" s="1"/>
      <c r="D23" s="1"/>
      <c r="E23" s="1"/>
    </row>
    <row r="24" ht="12.75">
      <c r="A24" s="7" t="s">
        <v>9</v>
      </c>
    </row>
    <row r="26" spans="1:5" ht="12.75">
      <c r="A26" s="4" t="s">
        <v>25</v>
      </c>
      <c r="B26" s="5">
        <f>SUM(B27:B32)</f>
        <v>8847244</v>
      </c>
      <c r="C26" s="5"/>
      <c r="D26" s="5">
        <f>SUM(D27:D32)</f>
        <v>13906547</v>
      </c>
      <c r="E26" s="5">
        <f aca="true" t="shared" si="1" ref="E26:E32">SUM(B26-D26)</f>
        <v>-5059303</v>
      </c>
    </row>
    <row r="27" spans="1:6" ht="12.75">
      <c r="A27" t="s">
        <v>3</v>
      </c>
      <c r="B27" s="1">
        <v>141659</v>
      </c>
      <c r="C27" s="1"/>
      <c r="D27" s="1">
        <v>303871</v>
      </c>
      <c r="E27" s="6">
        <f t="shared" si="1"/>
        <v>-162212</v>
      </c>
      <c r="F27" s="14" t="s">
        <v>39</v>
      </c>
    </row>
    <row r="28" spans="1:6" ht="12.75">
      <c r="A28" t="s">
        <v>7</v>
      </c>
      <c r="B28" s="1">
        <v>197314</v>
      </c>
      <c r="C28" s="1"/>
      <c r="D28" s="1">
        <v>126785</v>
      </c>
      <c r="E28" s="1">
        <f t="shared" si="1"/>
        <v>70529</v>
      </c>
      <c r="F28" s="14" t="s">
        <v>40</v>
      </c>
    </row>
    <row r="29" spans="1:6" ht="12.75">
      <c r="A29" t="s">
        <v>4</v>
      </c>
      <c r="B29" s="1">
        <v>1357570</v>
      </c>
      <c r="C29" s="1"/>
      <c r="D29" s="1">
        <v>1175458</v>
      </c>
      <c r="E29" s="1">
        <f t="shared" si="1"/>
        <v>182112</v>
      </c>
      <c r="F29" s="14"/>
    </row>
    <row r="30" spans="1:5" ht="12.75">
      <c r="A30" t="s">
        <v>12</v>
      </c>
      <c r="B30" s="1">
        <v>8848</v>
      </c>
      <c r="C30" s="1"/>
      <c r="D30" s="1">
        <v>8848</v>
      </c>
      <c r="E30" s="1">
        <f t="shared" si="1"/>
        <v>0</v>
      </c>
    </row>
    <row r="31" spans="1:6" ht="12.75">
      <c r="A31" t="s">
        <v>5</v>
      </c>
      <c r="B31" s="1">
        <v>325961</v>
      </c>
      <c r="C31" s="1"/>
      <c r="D31" s="1">
        <v>722867</v>
      </c>
      <c r="E31" s="1">
        <f t="shared" si="1"/>
        <v>-396906</v>
      </c>
      <c r="F31" s="14" t="s">
        <v>41</v>
      </c>
    </row>
    <row r="32" spans="1:6" ht="12.75">
      <c r="A32" t="s">
        <v>6</v>
      </c>
      <c r="B32" s="1">
        <v>6815892</v>
      </c>
      <c r="C32" s="1"/>
      <c r="D32" s="1">
        <v>11568718</v>
      </c>
      <c r="E32" s="1">
        <f t="shared" si="1"/>
        <v>-4752826</v>
      </c>
      <c r="F32" s="14" t="s">
        <v>46</v>
      </c>
    </row>
    <row r="33" ht="12.75">
      <c r="D33" s="1"/>
    </row>
    <row r="34" spans="1:5" ht="12.75">
      <c r="A34" s="9" t="s">
        <v>11</v>
      </c>
      <c r="B34" s="8">
        <f>SUM(B27:B33)</f>
        <v>8847244</v>
      </c>
      <c r="C34" s="8"/>
      <c r="D34" s="8">
        <f>SUM(D27:D33)</f>
        <v>13906547</v>
      </c>
      <c r="E34" s="8">
        <f>SUM(E27:E33)</f>
        <v>-5059303</v>
      </c>
    </row>
    <row r="36" spans="1:5" ht="12.75">
      <c r="A36" s="4" t="s">
        <v>23</v>
      </c>
      <c r="B36" s="5">
        <f>SUM(B22+B34)</f>
        <v>73795714</v>
      </c>
      <c r="C36" s="5"/>
      <c r="D36" s="5">
        <f>SUM(D22+D34)</f>
        <v>83321731</v>
      </c>
      <c r="E36" s="12">
        <f>SUM(B36-C36-D36)</f>
        <v>-9526017</v>
      </c>
    </row>
    <row r="37" spans="1:5" ht="12.75">
      <c r="A37" s="4"/>
      <c r="B37" s="5"/>
      <c r="C37" s="5"/>
      <c r="D37" s="5"/>
      <c r="E37" s="12"/>
    </row>
    <row r="38" spans="1:5" ht="12.75">
      <c r="A38" s="4" t="s">
        <v>44</v>
      </c>
      <c r="B38" s="5"/>
      <c r="C38" s="5"/>
      <c r="D38" s="5"/>
      <c r="E38" s="12"/>
    </row>
    <row r="40" spans="1:5" ht="12.75">
      <c r="A40" s="4" t="s">
        <v>47</v>
      </c>
      <c r="B40" s="5"/>
      <c r="C40" s="5"/>
      <c r="D40" s="4"/>
      <c r="E40" s="4"/>
    </row>
    <row r="41" spans="1:5" ht="12.75">
      <c r="A41" s="4" t="s">
        <v>48</v>
      </c>
      <c r="B41" s="5"/>
      <c r="C41" s="5"/>
      <c r="D41" s="4"/>
      <c r="E41" s="4"/>
    </row>
    <row r="42" spans="1:5" ht="12.75">
      <c r="A42" s="4" t="s">
        <v>74</v>
      </c>
      <c r="B42" s="5"/>
      <c r="C42" s="5"/>
      <c r="D42" s="4"/>
      <c r="E42" s="4"/>
    </row>
    <row r="43" spans="1:5" ht="12.75">
      <c r="A43" s="4" t="s">
        <v>75</v>
      </c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6" ht="12.75">
      <c r="A46" s="4" t="s">
        <v>49</v>
      </c>
    </row>
    <row r="47" ht="12.75">
      <c r="A47" s="4" t="s">
        <v>50</v>
      </c>
    </row>
    <row r="48" ht="12.75">
      <c r="A48" s="4" t="s">
        <v>52</v>
      </c>
    </row>
    <row r="49" ht="12.75">
      <c r="A49" s="4" t="s">
        <v>51</v>
      </c>
    </row>
    <row r="50" ht="12.75">
      <c r="A50" s="4" t="s">
        <v>76</v>
      </c>
    </row>
    <row r="51" ht="12.75">
      <c r="A51" s="4" t="s">
        <v>53</v>
      </c>
    </row>
    <row r="52" ht="12.75">
      <c r="A52" s="4" t="s">
        <v>42</v>
      </c>
    </row>
    <row r="53" ht="12.75">
      <c r="A53" s="4"/>
    </row>
    <row r="54" ht="12.75">
      <c r="A54" s="4" t="s">
        <v>54</v>
      </c>
    </row>
    <row r="55" ht="12.75">
      <c r="A55" s="4" t="s">
        <v>77</v>
      </c>
    </row>
    <row r="56" ht="12.75">
      <c r="A56" s="4" t="s">
        <v>55</v>
      </c>
    </row>
    <row r="57" spans="1:4" ht="12.75">
      <c r="A57" s="4" t="s">
        <v>78</v>
      </c>
      <c r="B57" s="4"/>
      <c r="C57" s="4"/>
      <c r="D57" s="4"/>
    </row>
    <row r="58" spans="1:4" ht="12.75">
      <c r="A58" s="4" t="s">
        <v>56</v>
      </c>
      <c r="B58" s="4"/>
      <c r="C58" s="4"/>
      <c r="D58" s="4"/>
    </row>
    <row r="59" spans="1:4" ht="12.75">
      <c r="A59" s="4"/>
      <c r="B59" s="4"/>
      <c r="C59" s="4"/>
      <c r="D59" s="4"/>
    </row>
    <row r="60" ht="12.75">
      <c r="A60" s="4" t="s">
        <v>57</v>
      </c>
    </row>
    <row r="61" ht="12.75">
      <c r="A61" s="4" t="s">
        <v>58</v>
      </c>
    </row>
    <row r="62" ht="12.75">
      <c r="A62" s="4" t="s">
        <v>59</v>
      </c>
    </row>
    <row r="63" ht="12.75">
      <c r="A63" s="4" t="s">
        <v>60</v>
      </c>
    </row>
    <row r="64" ht="12.75">
      <c r="A64" s="4" t="s">
        <v>61</v>
      </c>
    </row>
    <row r="65" ht="12.75">
      <c r="A65" s="4" t="s">
        <v>62</v>
      </c>
    </row>
    <row r="66" ht="12.75">
      <c r="A66" s="4" t="s">
        <v>63</v>
      </c>
    </row>
    <row r="67" ht="12.75">
      <c r="A67" s="4"/>
    </row>
    <row r="68" ht="12.75">
      <c r="A68" s="4" t="s">
        <v>71</v>
      </c>
    </row>
    <row r="69" ht="12.75">
      <c r="A69" s="4" t="s">
        <v>72</v>
      </c>
    </row>
    <row r="70" ht="12.75">
      <c r="A70" s="4" t="s">
        <v>73</v>
      </c>
    </row>
    <row r="71" ht="12.75">
      <c r="A71" s="4"/>
    </row>
    <row r="72" ht="12.75">
      <c r="A72" s="4" t="s">
        <v>64</v>
      </c>
    </row>
    <row r="74" ht="12.75">
      <c r="A74" s="4" t="s">
        <v>43</v>
      </c>
    </row>
    <row r="76" spans="1:5" ht="12.75">
      <c r="A76" s="4" t="s">
        <v>45</v>
      </c>
      <c r="B76" s="4"/>
      <c r="C76" s="4"/>
      <c r="D76" s="4"/>
      <c r="E76" s="4"/>
    </row>
    <row r="77" spans="1:5" ht="12.75">
      <c r="A77" s="4" t="s">
        <v>79</v>
      </c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 t="s">
        <v>65</v>
      </c>
      <c r="B79" s="4"/>
      <c r="C79" s="4"/>
      <c r="D79" s="4"/>
      <c r="E79" s="4"/>
    </row>
    <row r="80" spans="1:5" ht="12.75">
      <c r="A80" s="4" t="s">
        <v>79</v>
      </c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 t="s">
        <v>66</v>
      </c>
      <c r="B82" s="4"/>
      <c r="C82" s="4"/>
      <c r="D82" s="4"/>
      <c r="E82" s="4"/>
    </row>
    <row r="83" spans="1:5" ht="12.75">
      <c r="A83" s="4" t="s">
        <v>67</v>
      </c>
      <c r="B83" s="4"/>
      <c r="C83" s="4"/>
      <c r="D83" s="4"/>
      <c r="E83" s="4"/>
    </row>
    <row r="84" ht="12.75">
      <c r="A84" s="4" t="s">
        <v>68</v>
      </c>
    </row>
    <row r="86" ht="12.75">
      <c r="A86" s="4" t="s">
        <v>69</v>
      </c>
    </row>
    <row r="87" ht="12.75">
      <c r="A87" s="4" t="s">
        <v>70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&amp;LDok. nr. 44168&amp;C&amp;D&amp;RHovedtal med noter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ØKO-29-05-2013 - Bilag 1143.01 Regnskab 2012 med noter</dc:title>
  <dc:subject>NOTAT</dc:subject>
  <dc:creator>JAND</dc:creator>
  <cp:keywords/>
  <dc:description/>
  <cp:lastModifiedBy>Lene Hvirring Bom</cp:lastModifiedBy>
  <cp:lastPrinted>2013-05-08T12:19:48Z</cp:lastPrinted>
  <dcterms:created xsi:type="dcterms:W3CDTF">1996-11-12T13:28:11Z</dcterms:created>
  <dcterms:modified xsi:type="dcterms:W3CDTF">2013-05-08T12:19:50Z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Økonomiudvalget</vt:lpwstr>
  </property>
  <property fmtid="{D5CDD505-2E9C-101B-9397-08002B2CF9AE}" pid="4" name="MeetingTit">
    <vt:lpwstr>29-05-2013</vt:lpwstr>
  </property>
  <property fmtid="{D5CDD505-2E9C-101B-9397-08002B2CF9AE}" pid="5" name="MeetingDateAndTi">
    <vt:lpwstr>29-05-2013 fra 13:00 - 15:30</vt:lpwstr>
  </property>
  <property fmtid="{D5CDD505-2E9C-101B-9397-08002B2CF9AE}" pid="6" name="AccessLevelNa">
    <vt:lpwstr>Åben</vt:lpwstr>
  </property>
  <property fmtid="{D5CDD505-2E9C-101B-9397-08002B2CF9AE}" pid="7" name="Fusion">
    <vt:lpwstr>1256558</vt:lpwstr>
  </property>
  <property fmtid="{D5CDD505-2E9C-101B-9397-08002B2CF9AE}" pid="8" name="SortOrd">
    <vt:lpwstr>1</vt:lpwstr>
  </property>
  <property fmtid="{D5CDD505-2E9C-101B-9397-08002B2CF9AE}" pid="9" name="MeetingEndDa">
    <vt:lpwstr>2013-05-29T15:30:00Z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44168/13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2013-05-29T13:00:00Z</vt:lpwstr>
  </property>
  <property fmtid="{D5CDD505-2E9C-101B-9397-08002B2CF9AE}" pid="14" name="PWDescripti">
    <vt:lpwstr/>
  </property>
  <property fmtid="{D5CDD505-2E9C-101B-9397-08002B2CF9AE}" pid="15" name="U">
    <vt:lpwstr>1100308</vt:lpwstr>
  </property>
  <property fmtid="{D5CDD505-2E9C-101B-9397-08002B2CF9AE}" pid="16" name="PWFileTy">
    <vt:lpwstr>.XLS</vt:lpwstr>
  </property>
  <property fmtid="{D5CDD505-2E9C-101B-9397-08002B2CF9AE}" pid="17" name="Agenda">
    <vt:lpwstr>1121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